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niltsuulga 2017\201708\"/>
    </mc:Choice>
  </mc:AlternateContent>
  <bookViews>
    <workbookView xWindow="0" yWindow="0" windowWidth="28800" windowHeight="12435" activeTab="2"/>
  </bookViews>
  <sheets>
    <sheet name="XAA une" sheetId="1" r:id="rId1"/>
    <sheet name="tarialalt" sheetId="2" r:id="rId2"/>
    <sheet name="urga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3" l="1"/>
  <c r="S23" i="3" s="1"/>
  <c r="P23" i="3"/>
  <c r="M23" i="3"/>
  <c r="J23" i="3"/>
  <c r="G23" i="3"/>
  <c r="D23" i="3"/>
  <c r="S22" i="3"/>
  <c r="P22" i="3"/>
  <c r="M22" i="3"/>
  <c r="J22" i="3"/>
  <c r="G22" i="3"/>
  <c r="D22" i="3"/>
  <c r="S21" i="3"/>
  <c r="P21" i="3"/>
  <c r="M21" i="3"/>
  <c r="J21" i="3"/>
  <c r="G21" i="3"/>
  <c r="D21" i="3"/>
  <c r="S20" i="3"/>
  <c r="P20" i="3"/>
  <c r="M20" i="3"/>
  <c r="J20" i="3"/>
  <c r="G20" i="3"/>
  <c r="D20" i="3"/>
  <c r="S19" i="3"/>
  <c r="P19" i="3"/>
  <c r="M19" i="3"/>
  <c r="J19" i="3"/>
  <c r="G19" i="3"/>
  <c r="D19" i="3"/>
  <c r="S18" i="3"/>
  <c r="P18" i="3"/>
  <c r="M18" i="3"/>
  <c r="J18" i="3"/>
  <c r="G18" i="3"/>
  <c r="D18" i="3"/>
  <c r="S17" i="3"/>
  <c r="P17" i="3"/>
  <c r="M17" i="3"/>
  <c r="J17" i="3"/>
  <c r="G17" i="3"/>
  <c r="D17" i="3"/>
  <c r="S16" i="3"/>
  <c r="P16" i="3"/>
  <c r="M16" i="3"/>
  <c r="J16" i="3"/>
  <c r="G16" i="3"/>
  <c r="D16" i="3"/>
  <c r="S15" i="3"/>
  <c r="P15" i="3"/>
  <c r="M15" i="3"/>
  <c r="J15" i="3"/>
  <c r="G15" i="3"/>
  <c r="D15" i="3"/>
  <c r="S14" i="3"/>
  <c r="P14" i="3"/>
  <c r="M14" i="3"/>
  <c r="J14" i="3"/>
  <c r="G14" i="3"/>
  <c r="D14" i="3"/>
  <c r="S13" i="3"/>
  <c r="P13" i="3"/>
  <c r="M13" i="3"/>
  <c r="J13" i="3"/>
  <c r="G13" i="3"/>
  <c r="D13" i="3"/>
  <c r="S12" i="3"/>
  <c r="P12" i="3"/>
  <c r="M12" i="3"/>
  <c r="J12" i="3"/>
  <c r="G12" i="3"/>
  <c r="D12" i="3"/>
  <c r="S11" i="3"/>
  <c r="P11" i="3"/>
  <c r="M11" i="3"/>
  <c r="J11" i="3"/>
  <c r="G11" i="3"/>
  <c r="D11" i="3"/>
  <c r="S10" i="3"/>
  <c r="P10" i="3"/>
  <c r="M10" i="3"/>
  <c r="J10" i="3"/>
  <c r="G10" i="3"/>
  <c r="D10" i="3"/>
  <c r="S9" i="3"/>
  <c r="P9" i="3"/>
  <c r="M9" i="3"/>
  <c r="J9" i="3"/>
  <c r="G9" i="3"/>
  <c r="D9" i="3"/>
  <c r="S8" i="3"/>
  <c r="P8" i="3"/>
  <c r="M8" i="3"/>
  <c r="J8" i="3"/>
  <c r="G8" i="3"/>
  <c r="D8" i="3"/>
  <c r="S7" i="3"/>
  <c r="P7" i="3"/>
  <c r="M7" i="3"/>
  <c r="J7" i="3"/>
  <c r="G7" i="3"/>
  <c r="D7" i="3"/>
  <c r="S6" i="3"/>
  <c r="P6" i="3"/>
  <c r="M6" i="3"/>
  <c r="J6" i="3"/>
  <c r="G6" i="3"/>
  <c r="D6" i="3"/>
  <c r="P19" i="2" l="1"/>
  <c r="O19" i="2"/>
  <c r="Q19" i="2" s="1"/>
  <c r="N19" i="2"/>
  <c r="M19" i="2"/>
  <c r="L19" i="2"/>
  <c r="J19" i="2"/>
  <c r="K19" i="2" s="1"/>
  <c r="I19" i="2"/>
  <c r="G19" i="2"/>
  <c r="H19" i="2" s="1"/>
  <c r="Q18" i="2"/>
  <c r="N18" i="2"/>
  <c r="K18" i="2"/>
  <c r="H18" i="2"/>
  <c r="D18" i="2"/>
  <c r="E18" i="2" s="1"/>
  <c r="C18" i="2"/>
  <c r="Q17" i="2"/>
  <c r="N17" i="2"/>
  <c r="K17" i="2"/>
  <c r="H17" i="2"/>
  <c r="D17" i="2"/>
  <c r="E17" i="2" s="1"/>
  <c r="C17" i="2"/>
  <c r="Q16" i="2"/>
  <c r="N16" i="2"/>
  <c r="K16" i="2"/>
  <c r="H16" i="2"/>
  <c r="D16" i="2"/>
  <c r="C16" i="2"/>
  <c r="E16" i="2" s="1"/>
  <c r="Q15" i="2"/>
  <c r="N15" i="2"/>
  <c r="K15" i="2"/>
  <c r="H15" i="2"/>
  <c r="E15" i="2"/>
  <c r="D15" i="2"/>
  <c r="C15" i="2"/>
  <c r="Q13" i="2"/>
  <c r="N13" i="2"/>
  <c r="K13" i="2"/>
  <c r="H13" i="2"/>
  <c r="D13" i="2"/>
  <c r="E13" i="2" s="1"/>
  <c r="C13" i="2"/>
  <c r="Q12" i="2"/>
  <c r="N12" i="2"/>
  <c r="K12" i="2"/>
  <c r="H12" i="2"/>
  <c r="D12" i="2"/>
  <c r="E12" i="2" s="1"/>
  <c r="C12" i="2"/>
  <c r="Q11" i="2"/>
  <c r="N11" i="2"/>
  <c r="K11" i="2"/>
  <c r="H11" i="2"/>
  <c r="E11" i="2"/>
  <c r="D11" i="2"/>
  <c r="C11" i="2"/>
  <c r="Q10" i="2"/>
  <c r="N10" i="2"/>
  <c r="K10" i="2"/>
  <c r="H10" i="2"/>
  <c r="E10" i="2"/>
  <c r="D10" i="2"/>
  <c r="C10" i="2"/>
  <c r="Q9" i="2"/>
  <c r="N9" i="2"/>
  <c r="K9" i="2"/>
  <c r="H9" i="2"/>
  <c r="D9" i="2"/>
  <c r="E9" i="2" s="1"/>
  <c r="C9" i="2"/>
  <c r="Q8" i="2"/>
  <c r="N8" i="2"/>
  <c r="K8" i="2"/>
  <c r="H8" i="2"/>
  <c r="D8" i="2"/>
  <c r="D19" i="2" s="1"/>
  <c r="C8" i="2"/>
  <c r="Q7" i="2"/>
  <c r="N7" i="2"/>
  <c r="K7" i="2"/>
  <c r="H7" i="2"/>
  <c r="E7" i="2"/>
  <c r="D7" i="2"/>
  <c r="C7" i="2"/>
  <c r="C19" i="2" s="1"/>
  <c r="E19" i="2" l="1"/>
  <c r="E8" i="2"/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<sst xmlns="http://schemas.openxmlformats.org/spreadsheetml/2006/main" count="130" uniqueCount="89">
  <si>
    <t xml:space="preserve">Сумдын дундаж үнэ ханшний мэдээ, төгрөгөөр </t>
  </si>
  <si>
    <t>2017 оны 9 сарын 2</t>
  </si>
  <si>
    <t>2016/7</t>
  </si>
  <si>
    <t>2017/8</t>
  </si>
  <si>
    <t>өмнөх сараас +- /төг/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</si>
  <si>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</si>
  <si>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</si>
  <si>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</si>
  <si>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</si>
  <si>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</si>
  <si>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</si>
  <si>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</si>
  <si>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</si>
  <si>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</si>
  <si>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</si>
  <si>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</si>
  <si>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</si>
  <si>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</si>
  <si>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</si>
  <si>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</si>
  <si>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</si>
  <si>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</si>
  <si>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</si>
  <si>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</si>
  <si>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</si>
  <si>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</si>
  <si>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</si>
  <si>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</si>
  <si>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</si>
  <si>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</si>
  <si>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</si>
  <si>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</si>
  <si>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</si>
  <si>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</si>
  <si>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</si>
  <si>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</si>
  <si>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</si>
  <si>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</si>
  <si>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</si>
  <si>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</si>
  <si>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Хөх тариа</t>
  </si>
  <si>
    <t xml:space="preserve">   Боодолтой өвс</t>
  </si>
  <si>
    <t xml:space="preserve">   Задгай өвс</t>
  </si>
  <si>
    <t>Чацаргана</t>
  </si>
  <si>
    <t>Аргал</t>
  </si>
  <si>
    <t>Хөрзөн</t>
  </si>
  <si>
    <t>үхрийн нүд</t>
  </si>
  <si>
    <t>ранетка</t>
  </si>
  <si>
    <t>Тариалсан талбайн эцсийн мэдээ, га-гаар</t>
  </si>
  <si>
    <t>2017 оны 9 сарын 1</t>
  </si>
  <si>
    <t>№</t>
  </si>
  <si>
    <t xml:space="preserve">Сум </t>
  </si>
  <si>
    <t>Тариалсан талбай бүгд</t>
  </si>
  <si>
    <t>урьд оноос +- га-гаар</t>
  </si>
  <si>
    <t>Үр тариа</t>
  </si>
  <si>
    <t>Төмс</t>
  </si>
  <si>
    <t>Тэжээлийн ургамал</t>
  </si>
  <si>
    <t>Хүнсний ногоо</t>
  </si>
  <si>
    <t>2016/6</t>
  </si>
  <si>
    <t>2017/6</t>
  </si>
  <si>
    <t>Жаргалант сум</t>
  </si>
  <si>
    <t>Алтай сум</t>
  </si>
  <si>
    <t>Булган сум</t>
  </si>
  <si>
    <t>Буянт сум</t>
  </si>
  <si>
    <t>Дарви сум</t>
  </si>
  <si>
    <t>Зэрэг сум</t>
  </si>
  <si>
    <t>Манхан сум</t>
  </si>
  <si>
    <t>Мөнххайрхан сум</t>
  </si>
  <si>
    <t>Үенч сум</t>
  </si>
  <si>
    <t>Ховд сум</t>
  </si>
  <si>
    <t>Чандмань сум</t>
  </si>
  <si>
    <t>Эрдэнэбүрэн сум</t>
  </si>
  <si>
    <t>Дүн</t>
  </si>
  <si>
    <t>Ургац хураалтын явцын мэдээ бүгд тн-оор</t>
  </si>
  <si>
    <t>2017 оны 9 сарын 02</t>
  </si>
  <si>
    <t>Ургац дүн</t>
  </si>
  <si>
    <t>төмс</t>
  </si>
  <si>
    <t>урьд оныхоос +- тн-оор</t>
  </si>
  <si>
    <t>хүнсний ногоо</t>
  </si>
  <si>
    <t>тэжээлийн ургамал</t>
  </si>
  <si>
    <t>хадлан</t>
  </si>
  <si>
    <t>гар тэжээл</t>
  </si>
  <si>
    <t>Сум/дүүрэг</t>
  </si>
  <si>
    <t>2016/8</t>
  </si>
  <si>
    <t>Дөргөн сум</t>
  </si>
  <si>
    <t>Дуут</t>
  </si>
  <si>
    <t>Мөст сум</t>
  </si>
  <si>
    <t>Мянгад сум</t>
  </si>
  <si>
    <t>Цэцэг сум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</si>
</sst>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0;\(0\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center" vertical="center" wrapText="1" readingOrder="1"/>
    </xf>
    <xf numFmtId="1" fontId="6" fillId="0" borderId="1" xfId="0" applyNumberFormat="1" applyFont="1" applyFill="1" applyBorder="1" applyAlignment="1">
      <alignment horizontal="center" readingOrder="1"/>
    </xf>
    <xf numFmtId="164" fontId="3" fillId="0" borderId="1" xfId="0" applyNumberFormat="1" applyFont="1" applyBorder="1"/>
    <xf numFmtId="1" fontId="5" fillId="0" borderId="1" xfId="0" applyNumberFormat="1" applyFont="1" applyFill="1" applyBorder="1" applyAlignment="1">
      <alignment horizontal="center" vertical="center" wrapText="1" readingOrder="1"/>
    </xf>
    <xf numFmtId="1" fontId="3" fillId="0" borderId="1" xfId="0" applyNumberFormat="1" applyFont="1" applyBorder="1" applyAlignment="1">
      <alignment horizontal="center" readingOrder="1"/>
    </xf>
    <xf numFmtId="0" fontId="2" fillId="0" borderId="1" xfId="0" applyFont="1" applyFill="1" applyBorder="1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Border="1" applyAlignment="1">
      <alignment horizontal="center"/>
    </xf>
    <xf numFmtId="0" fontId="7" fillId="0" borderId="5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165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0" fontId="5" fillId="0" borderId="7" xfId="0" applyNumberFormat="1" applyFont="1" applyFill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wrapText="1" readingOrder="1"/>
    </xf>
    <xf numFmtId="14" fontId="5" fillId="0" borderId="1" xfId="0" applyNumberFormat="1" applyFont="1" applyFill="1" applyBorder="1" applyAlignment="1">
      <alignment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 readingOrder="1"/>
    </xf>
    <xf numFmtId="165" fontId="5" fillId="0" borderId="10" xfId="0" applyNumberFormat="1" applyFont="1" applyFill="1" applyBorder="1" applyAlignment="1">
      <alignment vertical="center" wrapText="1" readingOrder="1"/>
    </xf>
    <xf numFmtId="0" fontId="5" fillId="0" borderId="6" xfId="0" applyNumberFormat="1" applyFont="1" applyFill="1" applyBorder="1" applyAlignment="1">
      <alignment horizontal="right" vertical="center" wrapText="1" readingOrder="1"/>
    </xf>
    <xf numFmtId="165" fontId="5" fillId="0" borderId="6" xfId="0" applyNumberFormat="1" applyFont="1" applyFill="1" applyBorder="1" applyAlignment="1">
      <alignment horizontal="right" vertical="center" wrapText="1" readingOrder="1"/>
    </xf>
    <xf numFmtId="165" fontId="5" fillId="0" borderId="10" xfId="0" applyNumberFormat="1" applyFont="1" applyFill="1" applyBorder="1" applyAlignment="1">
      <alignment horizontal="right" vertical="center" wrapText="1" readingOrder="1"/>
    </xf>
    <xf numFmtId="0" fontId="7" fillId="0" borderId="11" xfId="0" applyNumberFormat="1" applyFont="1" applyFill="1" applyBorder="1" applyAlignment="1">
      <alignment horizontal="right" vertical="center" wrapText="1" readingOrder="1"/>
    </xf>
    <xf numFmtId="0" fontId="5" fillId="0" borderId="5" xfId="0" applyNumberFormat="1" applyFont="1" applyFill="1" applyBorder="1" applyAlignment="1">
      <alignment vertical="center" wrapText="1" readingOrder="1"/>
    </xf>
    <xf numFmtId="0" fontId="5" fillId="0" borderId="11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right" vertical="center" wrapText="1" readingOrder="1"/>
    </xf>
    <xf numFmtId="0" fontId="10" fillId="0" borderId="5" xfId="0" applyNumberFormat="1" applyFont="1" applyFill="1" applyBorder="1" applyAlignment="1">
      <alignment vertical="center" wrapText="1" readingOrder="1"/>
    </xf>
    <xf numFmtId="165" fontId="5" fillId="0" borderId="13" xfId="0" applyNumberFormat="1" applyFont="1" applyFill="1" applyBorder="1" applyAlignment="1">
      <alignment horizontal="right" vertical="center" wrapText="1" readingOrder="1"/>
    </xf>
    <xf numFmtId="0" fontId="10" fillId="0" borderId="11" xfId="0" applyNumberFormat="1" applyFont="1" applyFill="1" applyBorder="1" applyAlignment="1">
      <alignment horizontal="right" vertical="center" wrapText="1" readingOrder="1"/>
    </xf>
    <xf numFmtId="0" fontId="3" fillId="0" borderId="14" xfId="0" applyFont="1" applyBorder="1"/>
    <xf numFmtId="0" fontId="6" fillId="0" borderId="1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XFD1048576"/>
    </sheetView>
  </sheetViews>
  <sheetFormatPr defaultRowHeight="14.25" x14ac:dyDescent="0.2"/>
  <cols>
    <col min="1" max="1" width="18" style="2" customWidth="1"/>
    <col min="2" max="3" width="9.140625" style="2"/>
    <col min="4" max="4" width="14.7109375" style="2" customWidth="1"/>
    <col min="5" max="16384" width="9.140625" style="2"/>
  </cols>
  <sheetData>
    <row r="1" spans="1:4" ht="15" x14ac:dyDescent="0.2">
      <c r="A1" s="1" t="s">
        <v>0</v>
      </c>
      <c r="B1" s="1"/>
      <c r="C1" s="1"/>
      <c r="D1" s="1"/>
    </row>
    <row r="3" spans="1:4" x14ac:dyDescent="0.2">
      <c r="C3" s="2" t="s">
        <v>1</v>
      </c>
    </row>
    <row r="4" spans="1:4" ht="25.5" x14ac:dyDescent="0.2">
      <c r="A4" s="3"/>
      <c r="B4" s="4" t="s">
        <v>2</v>
      </c>
      <c r="C4" s="4" t="s">
        <v>3</v>
      </c>
      <c r="D4" s="5" t="s">
        <v>4</v>
      </c>
    </row>
    <row r="5" spans="1:4" x14ac:dyDescent="0.2">
      <c r="A5" s="6" t="s">
        <v>5</v>
      </c>
      <c r="B5" s="7">
        <v>950000</v>
      </c>
      <c r="C5" s="8">
        <v>1050000</v>
      </c>
      <c r="D5" s="9">
        <f>C5-B5</f>
        <v>100000</v>
      </c>
    </row>
    <row r="6" spans="1:4" x14ac:dyDescent="0.2">
      <c r="A6" s="6" t="s">
        <v>6</v>
      </c>
      <c r="B6" s="7">
        <v>887500</v>
      </c>
      <c r="C6" s="8">
        <v>850000</v>
      </c>
      <c r="D6" s="9">
        <f t="shared" ref="D6:D45" si="0">C6-B6</f>
        <v>-37500</v>
      </c>
    </row>
    <row r="7" spans="1:4" x14ac:dyDescent="0.2">
      <c r="A7" s="6" t="s">
        <v>7</v>
      </c>
      <c r="B7" s="7">
        <v>816666</v>
      </c>
      <c r="C7" s="8">
        <v>783333</v>
      </c>
      <c r="D7" s="9">
        <f t="shared" si="0"/>
        <v>-33333</v>
      </c>
    </row>
    <row r="8" spans="1:4" x14ac:dyDescent="0.2">
      <c r="A8" s="6" t="s">
        <v>8</v>
      </c>
      <c r="B8" s="7">
        <v>500000</v>
      </c>
      <c r="C8" s="8">
        <v>700000</v>
      </c>
      <c r="D8" s="9">
        <f t="shared" si="0"/>
        <v>200000</v>
      </c>
    </row>
    <row r="9" spans="1:4" x14ac:dyDescent="0.2">
      <c r="A9" s="6" t="s">
        <v>9</v>
      </c>
      <c r="B9" s="7"/>
      <c r="C9" s="10"/>
      <c r="D9" s="9">
        <f t="shared" si="0"/>
        <v>0</v>
      </c>
    </row>
    <row r="10" spans="1:4" ht="25.5" customHeight="1" x14ac:dyDescent="0.2">
      <c r="A10" s="6" t="s">
        <v>10</v>
      </c>
      <c r="B10" s="7"/>
      <c r="C10" s="10"/>
      <c r="D10" s="9">
        <f t="shared" si="0"/>
        <v>0</v>
      </c>
    </row>
    <row r="11" spans="1:4" ht="25.5" customHeight="1" x14ac:dyDescent="0.2">
      <c r="A11" s="6" t="s">
        <v>11</v>
      </c>
      <c r="B11" s="7"/>
      <c r="C11" s="10">
        <v>0</v>
      </c>
      <c r="D11" s="9">
        <f t="shared" si="0"/>
        <v>0</v>
      </c>
    </row>
    <row r="12" spans="1:4" x14ac:dyDescent="0.2">
      <c r="A12" s="6" t="s">
        <v>12</v>
      </c>
      <c r="B12" s="7">
        <v>975000</v>
      </c>
      <c r="C12" s="8">
        <v>1000000</v>
      </c>
      <c r="D12" s="9">
        <f t="shared" si="0"/>
        <v>25000</v>
      </c>
    </row>
    <row r="13" spans="1:4" x14ac:dyDescent="0.2">
      <c r="A13" s="6" t="s">
        <v>13</v>
      </c>
      <c r="B13" s="8">
        <v>585714</v>
      </c>
      <c r="C13" s="8">
        <v>625714.30000000005</v>
      </c>
      <c r="D13" s="9">
        <f t="shared" si="0"/>
        <v>40000.300000000047</v>
      </c>
    </row>
    <row r="14" spans="1:4" x14ac:dyDescent="0.2">
      <c r="A14" s="6" t="s">
        <v>14</v>
      </c>
      <c r="B14" s="8">
        <v>507142</v>
      </c>
      <c r="C14" s="8">
        <v>558333.30000000005</v>
      </c>
      <c r="D14" s="9">
        <f t="shared" si="0"/>
        <v>51191.300000000047</v>
      </c>
    </row>
    <row r="15" spans="1:4" x14ac:dyDescent="0.2">
      <c r="A15" s="6" t="s">
        <v>15</v>
      </c>
      <c r="B15" s="8"/>
      <c r="C15" s="8">
        <v>0</v>
      </c>
      <c r="D15" s="9">
        <f t="shared" si="0"/>
        <v>0</v>
      </c>
    </row>
    <row r="16" spans="1:4" x14ac:dyDescent="0.2">
      <c r="A16" s="6" t="s">
        <v>16</v>
      </c>
      <c r="B16" s="8"/>
      <c r="C16" s="8">
        <v>0</v>
      </c>
      <c r="D16" s="9">
        <f t="shared" si="0"/>
        <v>0</v>
      </c>
    </row>
    <row r="17" spans="1:4" x14ac:dyDescent="0.2">
      <c r="A17" s="6" t="s">
        <v>17</v>
      </c>
      <c r="B17" s="8"/>
      <c r="C17" s="8">
        <v>0</v>
      </c>
      <c r="D17" s="9">
        <f t="shared" si="0"/>
        <v>0</v>
      </c>
    </row>
    <row r="18" spans="1:4" x14ac:dyDescent="0.2">
      <c r="A18" s="6" t="s">
        <v>18</v>
      </c>
      <c r="B18" s="8"/>
      <c r="C18" s="8">
        <v>0</v>
      </c>
      <c r="D18" s="9">
        <f t="shared" si="0"/>
        <v>0</v>
      </c>
    </row>
    <row r="19" spans="1:4" ht="15" customHeight="1" x14ac:dyDescent="0.2">
      <c r="A19" s="6" t="s">
        <v>19</v>
      </c>
      <c r="B19" s="8">
        <v>950000</v>
      </c>
      <c r="C19" s="8">
        <v>1000000</v>
      </c>
      <c r="D19" s="9">
        <f t="shared" si="0"/>
        <v>50000</v>
      </c>
    </row>
    <row r="20" spans="1:4" x14ac:dyDescent="0.2">
      <c r="A20" s="6" t="s">
        <v>20</v>
      </c>
      <c r="B20" s="8">
        <v>690500</v>
      </c>
      <c r="C20" s="8">
        <v>761428.6</v>
      </c>
      <c r="D20" s="9">
        <f t="shared" si="0"/>
        <v>70928.599999999977</v>
      </c>
    </row>
    <row r="21" spans="1:4" x14ac:dyDescent="0.2">
      <c r="A21" s="6" t="s">
        <v>21</v>
      </c>
      <c r="B21" s="8">
        <v>555714</v>
      </c>
      <c r="C21" s="8">
        <v>578571.4</v>
      </c>
      <c r="D21" s="9">
        <f t="shared" si="0"/>
        <v>22857.400000000023</v>
      </c>
    </row>
    <row r="22" spans="1:4" x14ac:dyDescent="0.2">
      <c r="A22" s="6" t="s">
        <v>22</v>
      </c>
      <c r="B22" s="8">
        <v>450000</v>
      </c>
      <c r="C22" s="8">
        <v>450000</v>
      </c>
      <c r="D22" s="9">
        <f t="shared" si="0"/>
        <v>0</v>
      </c>
    </row>
    <row r="23" spans="1:4" x14ac:dyDescent="0.2">
      <c r="A23" s="6" t="s">
        <v>23</v>
      </c>
      <c r="B23" s="8">
        <v>400000</v>
      </c>
      <c r="C23" s="8">
        <v>400000</v>
      </c>
      <c r="D23" s="9">
        <f t="shared" si="0"/>
        <v>0</v>
      </c>
    </row>
    <row r="24" spans="1:4" x14ac:dyDescent="0.2">
      <c r="A24" s="6" t="s">
        <v>24</v>
      </c>
      <c r="B24" s="10"/>
      <c r="C24" s="10"/>
      <c r="D24" s="9">
        <f t="shared" si="0"/>
        <v>0</v>
      </c>
    </row>
    <row r="25" spans="1:4" x14ac:dyDescent="0.2">
      <c r="A25" s="6" t="s">
        <v>25</v>
      </c>
      <c r="B25" s="10"/>
      <c r="C25" s="10"/>
      <c r="D25" s="9">
        <f t="shared" si="0"/>
        <v>0</v>
      </c>
    </row>
    <row r="26" spans="1:4" ht="15" customHeight="1" x14ac:dyDescent="0.2">
      <c r="A26" s="6" t="s">
        <v>26</v>
      </c>
      <c r="B26" s="8">
        <v>150000</v>
      </c>
      <c r="C26" s="8">
        <v>135000</v>
      </c>
      <c r="D26" s="9">
        <f t="shared" si="0"/>
        <v>-15000</v>
      </c>
    </row>
    <row r="27" spans="1:4" x14ac:dyDescent="0.2">
      <c r="A27" s="6" t="s">
        <v>27</v>
      </c>
      <c r="B27" s="8">
        <v>116470</v>
      </c>
      <c r="C27" s="8">
        <v>104411.8</v>
      </c>
      <c r="D27" s="9">
        <f t="shared" si="0"/>
        <v>-12058.199999999997</v>
      </c>
    </row>
    <row r="28" spans="1:4" x14ac:dyDescent="0.2">
      <c r="A28" s="6" t="s">
        <v>28</v>
      </c>
      <c r="B28" s="8">
        <v>81071</v>
      </c>
      <c r="C28" s="8">
        <v>70000</v>
      </c>
      <c r="D28" s="9">
        <f t="shared" si="0"/>
        <v>-11071</v>
      </c>
    </row>
    <row r="29" spans="1:4" x14ac:dyDescent="0.2">
      <c r="A29" s="6" t="s">
        <v>29</v>
      </c>
      <c r="B29" s="8">
        <v>57500</v>
      </c>
      <c r="C29" s="8">
        <v>52083.3</v>
      </c>
      <c r="D29" s="9">
        <f t="shared" si="0"/>
        <v>-5416.6999999999971</v>
      </c>
    </row>
    <row r="30" spans="1:4" x14ac:dyDescent="0.2">
      <c r="A30" s="6" t="s">
        <v>30</v>
      </c>
      <c r="B30" s="8">
        <v>53000</v>
      </c>
      <c r="C30" s="8">
        <v>48888</v>
      </c>
      <c r="D30" s="9">
        <f t="shared" si="0"/>
        <v>-4112</v>
      </c>
    </row>
    <row r="31" spans="1:4" x14ac:dyDescent="0.2">
      <c r="A31" s="6" t="s">
        <v>31</v>
      </c>
      <c r="B31" s="8">
        <v>20000</v>
      </c>
      <c r="C31" s="8">
        <v>22500</v>
      </c>
      <c r="D31" s="9">
        <f t="shared" si="0"/>
        <v>2500</v>
      </c>
    </row>
    <row r="32" spans="1:4" x14ac:dyDescent="0.2">
      <c r="A32" s="6" t="s">
        <v>32</v>
      </c>
      <c r="B32" s="8">
        <v>25000</v>
      </c>
      <c r="C32" s="8">
        <v>22500</v>
      </c>
      <c r="D32" s="9">
        <f t="shared" si="0"/>
        <v>-2500</v>
      </c>
    </row>
    <row r="33" spans="1:4" x14ac:dyDescent="0.2">
      <c r="A33" s="6" t="s">
        <v>33</v>
      </c>
      <c r="B33" s="8">
        <v>125000</v>
      </c>
      <c r="C33" s="8">
        <v>115000</v>
      </c>
      <c r="D33" s="9">
        <f t="shared" si="0"/>
        <v>-10000</v>
      </c>
    </row>
    <row r="34" spans="1:4" x14ac:dyDescent="0.2">
      <c r="A34" s="6" t="s">
        <v>34</v>
      </c>
      <c r="B34" s="8">
        <v>79062.5</v>
      </c>
      <c r="C34" s="8">
        <v>70666.600000000006</v>
      </c>
      <c r="D34" s="9">
        <f t="shared" si="0"/>
        <v>-8395.8999999999942</v>
      </c>
    </row>
    <row r="35" spans="1:4" x14ac:dyDescent="0.2">
      <c r="A35" s="6" t="s">
        <v>35</v>
      </c>
      <c r="B35" s="8">
        <v>52857</v>
      </c>
      <c r="C35" s="8">
        <v>51363</v>
      </c>
      <c r="D35" s="9">
        <f t="shared" si="0"/>
        <v>-1494</v>
      </c>
    </row>
    <row r="36" spans="1:4" x14ac:dyDescent="0.2">
      <c r="A36" s="6" t="s">
        <v>36</v>
      </c>
      <c r="B36" s="8">
        <v>40000</v>
      </c>
      <c r="C36" s="8">
        <v>32500</v>
      </c>
      <c r="D36" s="9">
        <f t="shared" si="0"/>
        <v>-7500</v>
      </c>
    </row>
    <row r="37" spans="1:4" x14ac:dyDescent="0.2">
      <c r="A37" s="6" t="s">
        <v>37</v>
      </c>
      <c r="B37" s="8">
        <v>35000</v>
      </c>
      <c r="C37" s="8">
        <v>30000</v>
      </c>
      <c r="D37" s="9">
        <f t="shared" si="0"/>
        <v>-5000</v>
      </c>
    </row>
    <row r="38" spans="1:4" x14ac:dyDescent="0.2">
      <c r="A38" s="6" t="s">
        <v>38</v>
      </c>
      <c r="B38" s="8">
        <v>20000</v>
      </c>
      <c r="C38" s="8">
        <v>20000</v>
      </c>
      <c r="D38" s="9">
        <f t="shared" si="0"/>
        <v>0</v>
      </c>
    </row>
    <row r="39" spans="1:4" x14ac:dyDescent="0.2">
      <c r="A39" s="6" t="s">
        <v>39</v>
      </c>
      <c r="B39" s="8">
        <v>25000</v>
      </c>
      <c r="C39" s="8">
        <v>20000</v>
      </c>
      <c r="D39" s="9">
        <f t="shared" si="0"/>
        <v>-5000</v>
      </c>
    </row>
    <row r="40" spans="1:4" x14ac:dyDescent="0.2">
      <c r="A40" s="6" t="s">
        <v>40</v>
      </c>
      <c r="B40" s="10">
        <v>2000000</v>
      </c>
      <c r="C40" s="10">
        <v>2000000</v>
      </c>
      <c r="D40" s="9">
        <f t="shared" si="0"/>
        <v>0</v>
      </c>
    </row>
    <row r="41" spans="1:4" x14ac:dyDescent="0.2">
      <c r="A41" s="6" t="s">
        <v>41</v>
      </c>
      <c r="B41" s="10"/>
      <c r="C41" s="10">
        <v>4000</v>
      </c>
      <c r="D41" s="9">
        <f t="shared" si="0"/>
        <v>4000</v>
      </c>
    </row>
    <row r="42" spans="1:4" x14ac:dyDescent="0.2">
      <c r="A42" s="6" t="s">
        <v>42</v>
      </c>
      <c r="B42" s="10"/>
      <c r="C42" s="10">
        <v>106250</v>
      </c>
      <c r="D42" s="9">
        <f t="shared" si="0"/>
        <v>106250</v>
      </c>
    </row>
    <row r="43" spans="1:4" x14ac:dyDescent="0.2">
      <c r="A43" s="6" t="s">
        <v>43</v>
      </c>
      <c r="B43" s="11"/>
      <c r="C43" s="11">
        <v>4750</v>
      </c>
      <c r="D43" s="9">
        <f t="shared" si="0"/>
        <v>4750</v>
      </c>
    </row>
    <row r="44" spans="1:4" x14ac:dyDescent="0.2">
      <c r="A44" s="6" t="s">
        <v>44</v>
      </c>
      <c r="B44" s="11">
        <v>50000</v>
      </c>
      <c r="C44" s="11">
        <v>67857</v>
      </c>
      <c r="D44" s="9">
        <f t="shared" si="0"/>
        <v>17857</v>
      </c>
    </row>
    <row r="45" spans="1:4" x14ac:dyDescent="0.2">
      <c r="A45" s="6" t="s">
        <v>45</v>
      </c>
      <c r="B45" s="11"/>
      <c r="C45" s="11">
        <v>60000</v>
      </c>
      <c r="D45" s="9">
        <f t="shared" si="0"/>
        <v>60000</v>
      </c>
    </row>
    <row r="46" spans="1:4" x14ac:dyDescent="0.2">
      <c r="A46" s="12" t="s">
        <v>46</v>
      </c>
      <c r="B46" s="12"/>
      <c r="C46" s="12">
        <v>6000</v>
      </c>
      <c r="D46" s="12"/>
    </row>
    <row r="47" spans="1:4" x14ac:dyDescent="0.2">
      <c r="A47" s="12" t="s">
        <v>47</v>
      </c>
      <c r="B47" s="12"/>
      <c r="C47" s="12">
        <v>4000</v>
      </c>
      <c r="D47" s="12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sqref="A1:XFD1048576"/>
    </sheetView>
  </sheetViews>
  <sheetFormatPr defaultRowHeight="15" x14ac:dyDescent="0.25"/>
  <cols>
    <col min="1" max="1" width="3.28515625" customWidth="1"/>
    <col min="2" max="2" width="14.42578125" customWidth="1"/>
    <col min="4" max="4" width="13" customWidth="1"/>
    <col min="5" max="5" width="7.7109375" customWidth="1"/>
    <col min="6" max="7" width="7.5703125" customWidth="1"/>
    <col min="8" max="8" width="8.28515625" customWidth="1"/>
    <col min="9" max="10" width="7.5703125" customWidth="1"/>
    <col min="11" max="11" width="8.28515625" customWidth="1"/>
    <col min="15" max="16" width="7.85546875" customWidth="1"/>
    <col min="17" max="17" width="7.7109375" customWidth="1"/>
  </cols>
  <sheetData>
    <row r="2" spans="1:17" ht="15.75" x14ac:dyDescent="0.25">
      <c r="A2" s="13"/>
      <c r="B2" s="13"/>
      <c r="C2" s="13"/>
      <c r="D2" s="14" t="s">
        <v>48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 t="s">
        <v>49</v>
      </c>
      <c r="L4" s="13"/>
      <c r="M4" s="13"/>
      <c r="N4" s="13"/>
      <c r="O4" s="13"/>
      <c r="P4" s="13"/>
      <c r="Q4" s="13"/>
    </row>
    <row r="5" spans="1:17" x14ac:dyDescent="0.25">
      <c r="A5" s="15" t="s">
        <v>50</v>
      </c>
      <c r="B5" s="15" t="s">
        <v>51</v>
      </c>
      <c r="C5" s="16" t="s">
        <v>52</v>
      </c>
      <c r="D5" s="16"/>
      <c r="E5" s="17" t="s">
        <v>53</v>
      </c>
      <c r="F5" s="16" t="s">
        <v>54</v>
      </c>
      <c r="G5" s="16"/>
      <c r="H5" s="17" t="s">
        <v>53</v>
      </c>
      <c r="I5" s="16" t="s">
        <v>55</v>
      </c>
      <c r="J5" s="16"/>
      <c r="K5" s="17" t="s">
        <v>53</v>
      </c>
      <c r="L5" s="16" t="s">
        <v>56</v>
      </c>
      <c r="M5" s="16"/>
      <c r="N5" s="17" t="s">
        <v>53</v>
      </c>
      <c r="O5" s="16" t="s">
        <v>57</v>
      </c>
      <c r="P5" s="16"/>
      <c r="Q5" s="17" t="s">
        <v>53</v>
      </c>
    </row>
    <row r="6" spans="1:17" x14ac:dyDescent="0.25">
      <c r="A6" s="15"/>
      <c r="B6" s="15"/>
      <c r="C6" s="18" t="s">
        <v>58</v>
      </c>
      <c r="D6" s="18" t="s">
        <v>59</v>
      </c>
      <c r="E6" s="19"/>
      <c r="F6" s="18" t="s">
        <v>58</v>
      </c>
      <c r="G6" s="18" t="s">
        <v>59</v>
      </c>
      <c r="H6" s="19"/>
      <c r="I6" s="18" t="s">
        <v>58</v>
      </c>
      <c r="J6" s="18" t="s">
        <v>59</v>
      </c>
      <c r="K6" s="19"/>
      <c r="L6" s="18" t="s">
        <v>58</v>
      </c>
      <c r="M6" s="18" t="s">
        <v>59</v>
      </c>
      <c r="N6" s="19"/>
      <c r="O6" s="18" t="s">
        <v>58</v>
      </c>
      <c r="P6" s="18" t="s">
        <v>59</v>
      </c>
      <c r="Q6" s="19"/>
    </row>
    <row r="7" spans="1:17" x14ac:dyDescent="0.25">
      <c r="A7" s="3">
        <v>1</v>
      </c>
      <c r="B7" s="20" t="s">
        <v>60</v>
      </c>
      <c r="C7" s="21">
        <f t="shared" ref="C7:D18" si="0">F7+I7+L7+O7</f>
        <v>123.5</v>
      </c>
      <c r="D7" s="21">
        <f t="shared" si="0"/>
        <v>162.56700000000001</v>
      </c>
      <c r="E7" s="21">
        <f>D7-C7</f>
        <v>39.067000000000007</v>
      </c>
      <c r="F7" s="18">
        <v>6.5</v>
      </c>
      <c r="G7" s="22">
        <v>12.5</v>
      </c>
      <c r="H7" s="18">
        <f>G7-F7</f>
        <v>6</v>
      </c>
      <c r="I7" s="18">
        <v>57.4</v>
      </c>
      <c r="J7" s="22">
        <v>56.76</v>
      </c>
      <c r="K7" s="21">
        <f>J7-I7</f>
        <v>-0.64000000000000057</v>
      </c>
      <c r="L7" s="18">
        <v>2</v>
      </c>
      <c r="M7" s="23"/>
      <c r="N7" s="18">
        <f>M7-L7</f>
        <v>-2</v>
      </c>
      <c r="O7" s="21">
        <v>57.6</v>
      </c>
      <c r="P7" s="24">
        <v>93.307000000000002</v>
      </c>
      <c r="Q7" s="25">
        <f>P7-O7</f>
        <v>35.707000000000001</v>
      </c>
    </row>
    <row r="8" spans="1:17" x14ac:dyDescent="0.25">
      <c r="A8" s="3">
        <v>2</v>
      </c>
      <c r="B8" s="20" t="s">
        <v>61</v>
      </c>
      <c r="C8" s="21">
        <f t="shared" si="0"/>
        <v>24.9</v>
      </c>
      <c r="D8" s="21">
        <f t="shared" si="0"/>
        <v>21.5</v>
      </c>
      <c r="E8" s="21">
        <f t="shared" ref="E8:E19" si="1">D8-C8</f>
        <v>-3.3999999999999986</v>
      </c>
      <c r="F8" s="18">
        <v>3</v>
      </c>
      <c r="G8" s="23">
        <v>3</v>
      </c>
      <c r="H8" s="18">
        <f t="shared" ref="H8:H19" si="2">G8-F8</f>
        <v>0</v>
      </c>
      <c r="I8" s="18">
        <v>8.6</v>
      </c>
      <c r="J8" s="23">
        <v>7</v>
      </c>
      <c r="K8" s="21">
        <f t="shared" ref="K8:K19" si="3">J8-I8</f>
        <v>-1.5999999999999996</v>
      </c>
      <c r="L8" s="18">
        <v>4</v>
      </c>
      <c r="M8" s="23">
        <v>2</v>
      </c>
      <c r="N8" s="18">
        <f t="shared" ref="N8:N19" si="4">M8-L8</f>
        <v>-2</v>
      </c>
      <c r="O8" s="18">
        <v>9.3000000000000007</v>
      </c>
      <c r="P8" s="24">
        <v>9.5</v>
      </c>
      <c r="Q8" s="25">
        <f t="shared" ref="Q8:Q19" si="5">P8-O8</f>
        <v>0.19999999999999929</v>
      </c>
    </row>
    <row r="9" spans="1:17" x14ac:dyDescent="0.25">
      <c r="A9" s="3">
        <v>3</v>
      </c>
      <c r="B9" s="20" t="s">
        <v>62</v>
      </c>
      <c r="C9" s="21">
        <f t="shared" si="0"/>
        <v>107.87</v>
      </c>
      <c r="D9" s="21">
        <f t="shared" si="0"/>
        <v>151.5</v>
      </c>
      <c r="E9" s="21">
        <f t="shared" si="1"/>
        <v>43.629999999999995</v>
      </c>
      <c r="F9" s="18">
        <v>29</v>
      </c>
      <c r="G9" s="23">
        <v>62.6</v>
      </c>
      <c r="H9" s="18">
        <f t="shared" si="2"/>
        <v>33.6</v>
      </c>
      <c r="I9" s="18">
        <v>37.200000000000003</v>
      </c>
      <c r="J9" s="23">
        <v>41.7</v>
      </c>
      <c r="K9" s="21">
        <f t="shared" si="3"/>
        <v>4.5</v>
      </c>
      <c r="L9" s="18"/>
      <c r="M9" s="23">
        <v>2</v>
      </c>
      <c r="N9" s="18">
        <f t="shared" si="4"/>
        <v>2</v>
      </c>
      <c r="O9" s="18">
        <v>41.67</v>
      </c>
      <c r="P9" s="24">
        <v>45.2</v>
      </c>
      <c r="Q9" s="25">
        <f t="shared" si="5"/>
        <v>3.5300000000000011</v>
      </c>
    </row>
    <row r="10" spans="1:17" x14ac:dyDescent="0.25">
      <c r="A10" s="3">
        <v>4</v>
      </c>
      <c r="B10" s="20" t="s">
        <v>63</v>
      </c>
      <c r="C10" s="21">
        <f t="shared" si="0"/>
        <v>470</v>
      </c>
      <c r="D10" s="21">
        <f t="shared" si="0"/>
        <v>549</v>
      </c>
      <c r="E10" s="21">
        <f t="shared" si="1"/>
        <v>79</v>
      </c>
      <c r="F10" s="18"/>
      <c r="G10" s="23"/>
      <c r="H10" s="18">
        <f t="shared" si="2"/>
        <v>0</v>
      </c>
      <c r="I10" s="18">
        <v>218</v>
      </c>
      <c r="J10" s="23">
        <v>224</v>
      </c>
      <c r="K10" s="21">
        <f t="shared" si="3"/>
        <v>6</v>
      </c>
      <c r="L10" s="18">
        <v>5</v>
      </c>
      <c r="M10" s="23">
        <v>10</v>
      </c>
      <c r="N10" s="18">
        <f t="shared" si="4"/>
        <v>5</v>
      </c>
      <c r="O10" s="18">
        <v>247</v>
      </c>
      <c r="P10" s="24">
        <v>315</v>
      </c>
      <c r="Q10" s="25">
        <f t="shared" si="5"/>
        <v>68</v>
      </c>
    </row>
    <row r="11" spans="1:17" x14ac:dyDescent="0.25">
      <c r="A11" s="3">
        <v>5</v>
      </c>
      <c r="B11" s="20" t="s">
        <v>64</v>
      </c>
      <c r="C11" s="21">
        <f t="shared" si="0"/>
        <v>72.2</v>
      </c>
      <c r="D11" s="21">
        <f t="shared" si="0"/>
        <v>96.64</v>
      </c>
      <c r="E11" s="21">
        <f t="shared" si="1"/>
        <v>24.439999999999998</v>
      </c>
      <c r="F11" s="18">
        <v>61.5</v>
      </c>
      <c r="G11" s="23">
        <v>47.3</v>
      </c>
      <c r="H11" s="18">
        <f t="shared" si="2"/>
        <v>-14.200000000000003</v>
      </c>
      <c r="I11" s="18">
        <v>7.9</v>
      </c>
      <c r="J11" s="23">
        <v>7.5</v>
      </c>
      <c r="K11" s="21">
        <f t="shared" si="3"/>
        <v>-0.40000000000000036</v>
      </c>
      <c r="L11" s="18"/>
      <c r="M11" s="23">
        <v>37.5</v>
      </c>
      <c r="N11" s="18">
        <f t="shared" si="4"/>
        <v>37.5</v>
      </c>
      <c r="O11" s="18">
        <v>2.8</v>
      </c>
      <c r="P11" s="24">
        <v>4.34</v>
      </c>
      <c r="Q11" s="25">
        <f t="shared" si="5"/>
        <v>1.54</v>
      </c>
    </row>
    <row r="12" spans="1:17" x14ac:dyDescent="0.25">
      <c r="A12" s="3">
        <v>6</v>
      </c>
      <c r="B12" s="20" t="s">
        <v>65</v>
      </c>
      <c r="C12" s="21">
        <f t="shared" si="0"/>
        <v>33.450000000000003</v>
      </c>
      <c r="D12" s="21">
        <f t="shared" si="0"/>
        <v>12.549999999999999</v>
      </c>
      <c r="E12" s="21">
        <f t="shared" si="1"/>
        <v>-20.900000000000006</v>
      </c>
      <c r="F12" s="18">
        <v>11</v>
      </c>
      <c r="G12" s="23">
        <v>1</v>
      </c>
      <c r="H12" s="18">
        <f t="shared" si="2"/>
        <v>-10</v>
      </c>
      <c r="I12" s="18">
        <v>13.5</v>
      </c>
      <c r="J12" s="23">
        <v>7.2</v>
      </c>
      <c r="K12" s="21">
        <f t="shared" si="3"/>
        <v>-6.3</v>
      </c>
      <c r="L12" s="18">
        <v>3</v>
      </c>
      <c r="M12" s="23"/>
      <c r="N12" s="18">
        <f t="shared" si="4"/>
        <v>-3</v>
      </c>
      <c r="O12" s="18">
        <v>5.95</v>
      </c>
      <c r="P12" s="24">
        <v>4.3499999999999996</v>
      </c>
      <c r="Q12" s="25">
        <f t="shared" si="5"/>
        <v>-1.6000000000000005</v>
      </c>
    </row>
    <row r="13" spans="1:17" x14ac:dyDescent="0.25">
      <c r="A13" s="3">
        <v>7</v>
      </c>
      <c r="B13" s="20" t="s">
        <v>66</v>
      </c>
      <c r="C13" s="21">
        <f t="shared" si="0"/>
        <v>94</v>
      </c>
      <c r="D13" s="21">
        <f t="shared" si="0"/>
        <v>141.78</v>
      </c>
      <c r="E13" s="21">
        <f t="shared" si="1"/>
        <v>47.78</v>
      </c>
      <c r="F13" s="18"/>
      <c r="G13" s="18">
        <v>6</v>
      </c>
      <c r="H13" s="18">
        <f t="shared" si="2"/>
        <v>6</v>
      </c>
      <c r="I13" s="18">
        <v>5.5</v>
      </c>
      <c r="J13" s="23">
        <v>12.5</v>
      </c>
      <c r="K13" s="21">
        <f t="shared" si="3"/>
        <v>7</v>
      </c>
      <c r="L13" s="18">
        <v>80</v>
      </c>
      <c r="M13" s="23">
        <v>103.12</v>
      </c>
      <c r="N13" s="18">
        <f t="shared" si="4"/>
        <v>23.120000000000005</v>
      </c>
      <c r="O13" s="18">
        <v>8.5</v>
      </c>
      <c r="P13" s="24">
        <v>20.16</v>
      </c>
      <c r="Q13" s="25">
        <f t="shared" si="5"/>
        <v>11.66</v>
      </c>
    </row>
    <row r="14" spans="1:17" ht="25.5" x14ac:dyDescent="0.25">
      <c r="A14" s="3">
        <v>8</v>
      </c>
      <c r="B14" s="26" t="s">
        <v>67</v>
      </c>
      <c r="C14" s="21"/>
      <c r="D14" s="21">
        <v>3.6</v>
      </c>
      <c r="E14" s="21"/>
      <c r="F14" s="18"/>
      <c r="G14" s="18"/>
      <c r="H14" s="18"/>
      <c r="I14" s="18"/>
      <c r="J14" s="23">
        <v>2.2999999999999998</v>
      </c>
      <c r="K14" s="21"/>
      <c r="L14" s="18"/>
      <c r="M14" s="18"/>
      <c r="N14" s="18"/>
      <c r="O14" s="18"/>
      <c r="P14" s="21">
        <v>1.3</v>
      </c>
      <c r="Q14" s="25"/>
    </row>
    <row r="15" spans="1:17" x14ac:dyDescent="0.25">
      <c r="A15" s="3">
        <v>9</v>
      </c>
      <c r="B15" s="20" t="s">
        <v>68</v>
      </c>
      <c r="C15" s="21">
        <f t="shared" si="0"/>
        <v>83.899999999999991</v>
      </c>
      <c r="D15" s="21">
        <f t="shared" si="0"/>
        <v>112.41999999999999</v>
      </c>
      <c r="E15" s="21">
        <f t="shared" si="1"/>
        <v>28.519999999999996</v>
      </c>
      <c r="F15" s="18">
        <v>70</v>
      </c>
      <c r="G15" s="18">
        <v>98</v>
      </c>
      <c r="H15" s="18">
        <f t="shared" si="2"/>
        <v>28</v>
      </c>
      <c r="I15" s="18">
        <v>6.8</v>
      </c>
      <c r="J15" s="23">
        <v>10.1</v>
      </c>
      <c r="K15" s="21">
        <f t="shared" si="3"/>
        <v>3.3</v>
      </c>
      <c r="L15" s="18"/>
      <c r="M15" s="18"/>
      <c r="N15" s="18">
        <f t="shared" si="4"/>
        <v>0</v>
      </c>
      <c r="O15" s="18">
        <v>7.1</v>
      </c>
      <c r="P15" s="24">
        <v>4.32</v>
      </c>
      <c r="Q15" s="25">
        <f t="shared" si="5"/>
        <v>-2.7799999999999994</v>
      </c>
    </row>
    <row r="16" spans="1:17" x14ac:dyDescent="0.25">
      <c r="A16" s="3">
        <v>10</v>
      </c>
      <c r="B16" s="20" t="s">
        <v>69</v>
      </c>
      <c r="C16" s="21">
        <f t="shared" si="0"/>
        <v>1046.5</v>
      </c>
      <c r="D16" s="21">
        <f t="shared" si="0"/>
        <v>972.40000000000009</v>
      </c>
      <c r="E16" s="21">
        <f t="shared" si="1"/>
        <v>-74.099999999999909</v>
      </c>
      <c r="F16" s="18"/>
      <c r="G16" s="18"/>
      <c r="H16" s="18">
        <f t="shared" si="2"/>
        <v>0</v>
      </c>
      <c r="I16" s="18">
        <v>340.7</v>
      </c>
      <c r="J16" s="23">
        <v>313.2</v>
      </c>
      <c r="K16" s="21">
        <f t="shared" si="3"/>
        <v>-27.5</v>
      </c>
      <c r="L16" s="18">
        <v>342.5</v>
      </c>
      <c r="M16" s="23">
        <v>311</v>
      </c>
      <c r="N16" s="18">
        <f t="shared" si="4"/>
        <v>-31.5</v>
      </c>
      <c r="O16" s="18">
        <v>363.3</v>
      </c>
      <c r="P16" s="24">
        <v>348.2</v>
      </c>
      <c r="Q16" s="25">
        <f t="shared" si="5"/>
        <v>-15.100000000000023</v>
      </c>
    </row>
    <row r="17" spans="1:17" x14ac:dyDescent="0.25">
      <c r="A17" s="3">
        <v>11</v>
      </c>
      <c r="B17" s="20" t="s">
        <v>70</v>
      </c>
      <c r="C17" s="21">
        <f t="shared" si="0"/>
        <v>12.5</v>
      </c>
      <c r="D17" s="21">
        <f t="shared" si="0"/>
        <v>6.6</v>
      </c>
      <c r="E17" s="21">
        <f t="shared" si="1"/>
        <v>-5.9</v>
      </c>
      <c r="F17" s="18"/>
      <c r="G17" s="18"/>
      <c r="H17" s="18">
        <f t="shared" si="2"/>
        <v>0</v>
      </c>
      <c r="I17" s="18">
        <v>6</v>
      </c>
      <c r="J17" s="23">
        <v>2.2999999999999998</v>
      </c>
      <c r="K17" s="21">
        <f t="shared" si="3"/>
        <v>-3.7</v>
      </c>
      <c r="L17" s="18">
        <v>5.5</v>
      </c>
      <c r="M17" s="23">
        <v>3.5</v>
      </c>
      <c r="N17" s="18">
        <f t="shared" si="4"/>
        <v>-2</v>
      </c>
      <c r="O17" s="18">
        <v>1</v>
      </c>
      <c r="P17" s="24">
        <v>0.8</v>
      </c>
      <c r="Q17" s="25">
        <f t="shared" si="5"/>
        <v>-0.19999999999999996</v>
      </c>
    </row>
    <row r="18" spans="1:17" ht="25.5" x14ac:dyDescent="0.25">
      <c r="A18" s="3">
        <v>12</v>
      </c>
      <c r="B18" s="20" t="s">
        <v>71</v>
      </c>
      <c r="C18" s="21">
        <f t="shared" si="0"/>
        <v>30.8</v>
      </c>
      <c r="D18" s="21">
        <f t="shared" si="0"/>
        <v>25.1</v>
      </c>
      <c r="E18" s="21">
        <f t="shared" si="1"/>
        <v>-5.6999999999999993</v>
      </c>
      <c r="F18" s="18"/>
      <c r="G18" s="18"/>
      <c r="H18" s="18">
        <f t="shared" si="2"/>
        <v>0</v>
      </c>
      <c r="I18" s="18">
        <v>10</v>
      </c>
      <c r="J18" s="23">
        <v>8</v>
      </c>
      <c r="K18" s="21">
        <f t="shared" si="3"/>
        <v>-2</v>
      </c>
      <c r="L18" s="27">
        <v>12</v>
      </c>
      <c r="M18" s="28">
        <v>3.2</v>
      </c>
      <c r="N18" s="18">
        <f t="shared" si="4"/>
        <v>-8.8000000000000007</v>
      </c>
      <c r="O18" s="18">
        <v>8.8000000000000007</v>
      </c>
      <c r="P18" s="24">
        <v>13.9</v>
      </c>
      <c r="Q18" s="25">
        <f t="shared" si="5"/>
        <v>5.0999999999999996</v>
      </c>
    </row>
    <row r="19" spans="1:17" x14ac:dyDescent="0.25">
      <c r="A19" s="3"/>
      <c r="B19" s="29" t="s">
        <v>72</v>
      </c>
      <c r="C19" s="30">
        <f>SUM(C7:C18)</f>
        <v>2099.6200000000003</v>
      </c>
      <c r="D19" s="30">
        <f>SUM(D7:D18)</f>
        <v>2255.6570000000002</v>
      </c>
      <c r="E19" s="21">
        <f t="shared" si="1"/>
        <v>156.03699999999981</v>
      </c>
      <c r="F19" s="31">
        <v>181</v>
      </c>
      <c r="G19" s="31">
        <f>SUM(G7:G18)</f>
        <v>230.39999999999998</v>
      </c>
      <c r="H19" s="18">
        <f t="shared" si="2"/>
        <v>49.399999999999977</v>
      </c>
      <c r="I19" s="31">
        <f>SUM(I7:I18)</f>
        <v>711.59999999999991</v>
      </c>
      <c r="J19" s="31">
        <f>SUM(J7:J18)</f>
        <v>692.56</v>
      </c>
      <c r="K19" s="21">
        <f t="shared" si="3"/>
        <v>-19.039999999999964</v>
      </c>
      <c r="L19" s="31">
        <f>SUM(L7:L18)</f>
        <v>454</v>
      </c>
      <c r="M19" s="31">
        <f>SUM(M7:M18)</f>
        <v>472.32</v>
      </c>
      <c r="N19" s="18">
        <f t="shared" si="4"/>
        <v>18.319999999999993</v>
      </c>
      <c r="O19" s="30">
        <f>SUM(O7:O18)</f>
        <v>753.02</v>
      </c>
      <c r="P19" s="30">
        <f>SUM(P7:P18)</f>
        <v>860.37699999999995</v>
      </c>
      <c r="Q19" s="25">
        <f t="shared" si="5"/>
        <v>107.35699999999997</v>
      </c>
    </row>
  </sheetData>
  <mergeCells count="12">
    <mergeCell ref="I5:J5"/>
    <mergeCell ref="K5:K6"/>
    <mergeCell ref="L5:M5"/>
    <mergeCell ref="N5:N6"/>
    <mergeCell ref="O5:P5"/>
    <mergeCell ref="Q5:Q6"/>
    <mergeCell ref="A5:A6"/>
    <mergeCell ref="B5:B6"/>
    <mergeCell ref="C5:D5"/>
    <mergeCell ref="E5:E6"/>
    <mergeCell ref="F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workbookViewId="0">
      <selection sqref="A1:XFD1048576"/>
    </sheetView>
  </sheetViews>
  <sheetFormatPr defaultRowHeight="15" x14ac:dyDescent="0.25"/>
  <cols>
    <col min="1" max="1" width="4.28515625" customWidth="1"/>
    <col min="2" max="2" width="16" customWidth="1"/>
    <col min="3" max="4" width="6.5703125" customWidth="1"/>
    <col min="5" max="6" width="6.28515625" customWidth="1"/>
    <col min="8" max="8" width="6.5703125" customWidth="1"/>
    <col min="9" max="9" width="8.7109375" customWidth="1"/>
    <col min="11" max="11" width="9.42578125" customWidth="1"/>
    <col min="12" max="12" width="7.7109375" customWidth="1"/>
    <col min="14" max="15" width="7" customWidth="1"/>
    <col min="17" max="18" width="6.28515625" customWidth="1"/>
  </cols>
  <sheetData>
    <row r="2" spans="1:19" x14ac:dyDescent="0.25">
      <c r="A2" s="13"/>
      <c r="B2" s="13"/>
      <c r="C2" s="32" t="s">
        <v>73</v>
      </c>
      <c r="D2" s="32"/>
      <c r="E2" s="32"/>
      <c r="F2" s="32"/>
      <c r="G2" s="32"/>
      <c r="H2" s="32"/>
      <c r="I2" s="33"/>
      <c r="J2" s="33"/>
      <c r="K2" s="33"/>
      <c r="L2" s="33"/>
      <c r="M2" s="33"/>
      <c r="N2" s="13"/>
      <c r="O2" s="13"/>
      <c r="P2" s="13"/>
      <c r="Q2" s="13"/>
      <c r="R2" s="13"/>
      <c r="S2" s="13"/>
    </row>
    <row r="3" spans="1:19" x14ac:dyDescent="0.25">
      <c r="A3" s="13"/>
      <c r="B3" s="34"/>
      <c r="C3" s="34"/>
      <c r="D3" s="34"/>
      <c r="E3" s="35"/>
      <c r="F3" s="35"/>
      <c r="G3" s="35"/>
      <c r="H3" s="33"/>
      <c r="I3" s="33"/>
      <c r="J3" s="33"/>
      <c r="K3" s="33"/>
      <c r="L3" s="33"/>
      <c r="M3" s="33"/>
      <c r="N3" s="34"/>
      <c r="O3" s="34" t="s">
        <v>74</v>
      </c>
      <c r="P3" s="34"/>
      <c r="Q3" s="34"/>
      <c r="R3" s="34"/>
      <c r="S3" s="34"/>
    </row>
    <row r="4" spans="1:19" x14ac:dyDescent="0.25">
      <c r="A4" s="36" t="s">
        <v>50</v>
      </c>
      <c r="B4" s="37"/>
      <c r="C4" s="38" t="s">
        <v>75</v>
      </c>
      <c r="D4" s="39"/>
      <c r="E4" s="38" t="s">
        <v>76</v>
      </c>
      <c r="F4" s="39"/>
      <c r="G4" s="40" t="s">
        <v>77</v>
      </c>
      <c r="H4" s="38" t="s">
        <v>78</v>
      </c>
      <c r="I4" s="39"/>
      <c r="J4" s="40" t="s">
        <v>77</v>
      </c>
      <c r="K4" s="38" t="s">
        <v>79</v>
      </c>
      <c r="L4" s="39"/>
      <c r="M4" s="40" t="s">
        <v>77</v>
      </c>
      <c r="N4" s="38" t="s">
        <v>80</v>
      </c>
      <c r="O4" s="39"/>
      <c r="P4" s="40" t="s">
        <v>77</v>
      </c>
      <c r="Q4" s="38" t="s">
        <v>81</v>
      </c>
      <c r="R4" s="39"/>
      <c r="S4" s="40" t="s">
        <v>77</v>
      </c>
    </row>
    <row r="5" spans="1:19" ht="25.5" x14ac:dyDescent="0.25">
      <c r="A5" s="41"/>
      <c r="B5" s="42" t="s">
        <v>82</v>
      </c>
      <c r="C5" s="43" t="s">
        <v>83</v>
      </c>
      <c r="D5" s="43" t="s">
        <v>3</v>
      </c>
      <c r="E5" s="43" t="s">
        <v>83</v>
      </c>
      <c r="F5" s="43" t="s">
        <v>3</v>
      </c>
      <c r="G5" s="44"/>
      <c r="H5" s="43" t="s">
        <v>83</v>
      </c>
      <c r="I5" s="43" t="s">
        <v>3</v>
      </c>
      <c r="J5" s="44"/>
      <c r="K5" s="43" t="s">
        <v>83</v>
      </c>
      <c r="L5" s="43" t="s">
        <v>3</v>
      </c>
      <c r="M5" s="44"/>
      <c r="N5" s="43" t="s">
        <v>83</v>
      </c>
      <c r="O5" s="43" t="s">
        <v>3</v>
      </c>
      <c r="P5" s="44"/>
      <c r="Q5" s="20" t="s">
        <v>83</v>
      </c>
      <c r="R5" s="43" t="s">
        <v>3</v>
      </c>
      <c r="S5" s="44"/>
    </row>
    <row r="6" spans="1:19" x14ac:dyDescent="0.25">
      <c r="A6" s="13">
        <v>1</v>
      </c>
      <c r="B6" s="45" t="s">
        <v>60</v>
      </c>
      <c r="C6" s="46">
        <v>520</v>
      </c>
      <c r="D6" s="46">
        <f>F6+I6+L6</f>
        <v>834.3</v>
      </c>
      <c r="E6" s="47">
        <v>320</v>
      </c>
      <c r="F6" s="47">
        <v>178.5</v>
      </c>
      <c r="G6" s="48">
        <f>F6-E6</f>
        <v>-141.5</v>
      </c>
      <c r="H6" s="47">
        <v>200</v>
      </c>
      <c r="I6" s="26">
        <v>655.8</v>
      </c>
      <c r="J6" s="49">
        <f>I6-H6</f>
        <v>455.79999999999995</v>
      </c>
      <c r="K6" s="49"/>
      <c r="L6" s="50"/>
      <c r="M6" s="49">
        <f>L6-K6</f>
        <v>0</v>
      </c>
      <c r="N6" s="47">
        <v>40</v>
      </c>
      <c r="O6" s="50">
        <v>452</v>
      </c>
      <c r="P6" s="48">
        <f>O6-N6</f>
        <v>412</v>
      </c>
      <c r="Q6" s="47"/>
      <c r="R6" s="50">
        <v>33</v>
      </c>
      <c r="S6" s="47">
        <f>R6-Q6</f>
        <v>33</v>
      </c>
    </row>
    <row r="7" spans="1:19" x14ac:dyDescent="0.25">
      <c r="A7" s="13">
        <v>2</v>
      </c>
      <c r="B7" s="51" t="s">
        <v>61</v>
      </c>
      <c r="C7" s="46">
        <v>19</v>
      </c>
      <c r="D7" s="46">
        <f t="shared" ref="D7:D23" si="0">F7+I7+L7</f>
        <v>0</v>
      </c>
      <c r="E7" s="52">
        <v>12</v>
      </c>
      <c r="F7" s="52"/>
      <c r="G7" s="48">
        <f t="shared" ref="G7:G23" si="1">F7-E7</f>
        <v>-12</v>
      </c>
      <c r="H7" s="52">
        <v>7</v>
      </c>
      <c r="I7" s="26"/>
      <c r="J7" s="49">
        <f t="shared" ref="J7:J23" si="2">I7-H7</f>
        <v>-7</v>
      </c>
      <c r="K7" s="49"/>
      <c r="L7" s="50"/>
      <c r="M7" s="49">
        <f t="shared" ref="M7:M23" si="3">L7-K7</f>
        <v>0</v>
      </c>
      <c r="N7" s="52">
        <v>1500</v>
      </c>
      <c r="O7" s="50">
        <v>1000</v>
      </c>
      <c r="P7" s="48">
        <f t="shared" ref="P7:P23" si="4">O7-N7</f>
        <v>-500</v>
      </c>
      <c r="Q7" s="52"/>
      <c r="R7" s="50">
        <v>70</v>
      </c>
      <c r="S7" s="47">
        <f t="shared" ref="S7:S23" si="5">R7-Q7</f>
        <v>70</v>
      </c>
    </row>
    <row r="8" spans="1:19" x14ac:dyDescent="0.25">
      <c r="A8" s="13">
        <v>3</v>
      </c>
      <c r="B8" s="51" t="s">
        <v>62</v>
      </c>
      <c r="C8" s="46">
        <v>0</v>
      </c>
      <c r="D8" s="46">
        <f t="shared" si="0"/>
        <v>217.5</v>
      </c>
      <c r="E8" s="52"/>
      <c r="F8" s="52">
        <v>63.8</v>
      </c>
      <c r="G8" s="48">
        <f t="shared" si="1"/>
        <v>63.8</v>
      </c>
      <c r="H8" s="52"/>
      <c r="I8" s="26">
        <v>153.69999999999999</v>
      </c>
      <c r="J8" s="49">
        <f t="shared" si="2"/>
        <v>153.69999999999999</v>
      </c>
      <c r="K8" s="49"/>
      <c r="L8" s="50"/>
      <c r="M8" s="49">
        <f t="shared" si="3"/>
        <v>0</v>
      </c>
      <c r="N8" s="52">
        <v>9052</v>
      </c>
      <c r="O8" s="50">
        <v>20180</v>
      </c>
      <c r="P8" s="48">
        <f t="shared" si="4"/>
        <v>11128</v>
      </c>
      <c r="Q8" s="52"/>
      <c r="R8" s="50"/>
      <c r="S8" s="47">
        <f t="shared" si="5"/>
        <v>0</v>
      </c>
    </row>
    <row r="9" spans="1:19" x14ac:dyDescent="0.25">
      <c r="A9" s="13">
        <v>4</v>
      </c>
      <c r="B9" s="51" t="s">
        <v>63</v>
      </c>
      <c r="C9" s="46">
        <v>2841</v>
      </c>
      <c r="D9" s="46">
        <f t="shared" si="0"/>
        <v>2821.2</v>
      </c>
      <c r="E9" s="52">
        <v>1046</v>
      </c>
      <c r="F9" s="52">
        <v>1037</v>
      </c>
      <c r="G9" s="48">
        <f t="shared" si="1"/>
        <v>-9</v>
      </c>
      <c r="H9" s="52">
        <v>1795</v>
      </c>
      <c r="I9" s="26">
        <v>1784.2</v>
      </c>
      <c r="J9" s="49">
        <f t="shared" si="2"/>
        <v>-10.799999999999955</v>
      </c>
      <c r="K9" s="49"/>
      <c r="L9" s="50"/>
      <c r="M9" s="49">
        <f t="shared" si="3"/>
        <v>0</v>
      </c>
      <c r="N9" s="52">
        <v>4700</v>
      </c>
      <c r="O9" s="50">
        <v>4400</v>
      </c>
      <c r="P9" s="48">
        <f t="shared" si="4"/>
        <v>-300</v>
      </c>
      <c r="Q9" s="52"/>
      <c r="R9" s="50"/>
      <c r="S9" s="47">
        <f t="shared" si="5"/>
        <v>0</v>
      </c>
    </row>
    <row r="10" spans="1:19" x14ac:dyDescent="0.25">
      <c r="A10" s="13">
        <v>5</v>
      </c>
      <c r="B10" s="51" t="s">
        <v>64</v>
      </c>
      <c r="C10" s="46">
        <v>0</v>
      </c>
      <c r="D10" s="46">
        <f t="shared" si="0"/>
        <v>68.099999999999994</v>
      </c>
      <c r="E10" s="52"/>
      <c r="F10" s="52">
        <v>35</v>
      </c>
      <c r="G10" s="48">
        <f t="shared" si="1"/>
        <v>35</v>
      </c>
      <c r="H10" s="52"/>
      <c r="I10" s="26">
        <v>10</v>
      </c>
      <c r="J10" s="49">
        <f t="shared" si="2"/>
        <v>10</v>
      </c>
      <c r="K10" s="49"/>
      <c r="L10" s="50">
        <v>23.1</v>
      </c>
      <c r="M10" s="49">
        <f t="shared" si="3"/>
        <v>23.1</v>
      </c>
      <c r="N10" s="52">
        <v>420</v>
      </c>
      <c r="O10" s="50">
        <v>350</v>
      </c>
      <c r="P10" s="48">
        <f t="shared" si="4"/>
        <v>-70</v>
      </c>
      <c r="Q10" s="52"/>
      <c r="R10" s="50"/>
      <c r="S10" s="47">
        <f t="shared" si="5"/>
        <v>0</v>
      </c>
    </row>
    <row r="11" spans="1:19" x14ac:dyDescent="0.25">
      <c r="A11" s="13">
        <v>6</v>
      </c>
      <c r="B11" s="51" t="s">
        <v>84</v>
      </c>
      <c r="C11" s="46">
        <v>0</v>
      </c>
      <c r="D11" s="46">
        <f t="shared" si="0"/>
        <v>0</v>
      </c>
      <c r="E11" s="52"/>
      <c r="F11" s="52"/>
      <c r="G11" s="48">
        <f t="shared" si="1"/>
        <v>0</v>
      </c>
      <c r="H11" s="52"/>
      <c r="I11" s="26"/>
      <c r="J11" s="49">
        <f t="shared" si="2"/>
        <v>0</v>
      </c>
      <c r="K11" s="49"/>
      <c r="L11" s="50"/>
      <c r="M11" s="49">
        <f t="shared" si="3"/>
        <v>0</v>
      </c>
      <c r="N11" s="52">
        <v>820</v>
      </c>
      <c r="O11" s="50">
        <v>625</v>
      </c>
      <c r="P11" s="48">
        <f t="shared" si="4"/>
        <v>-195</v>
      </c>
      <c r="Q11" s="52"/>
      <c r="R11" s="50">
        <v>100</v>
      </c>
      <c r="S11" s="47">
        <f t="shared" si="5"/>
        <v>100</v>
      </c>
    </row>
    <row r="12" spans="1:19" x14ac:dyDescent="0.25">
      <c r="A12" s="13">
        <v>7</v>
      </c>
      <c r="B12" s="51" t="s">
        <v>85</v>
      </c>
      <c r="C12" s="46">
        <v>0</v>
      </c>
      <c r="D12" s="46">
        <f t="shared" si="0"/>
        <v>0</v>
      </c>
      <c r="E12" s="52"/>
      <c r="F12" s="52"/>
      <c r="G12" s="48">
        <f t="shared" si="1"/>
        <v>0</v>
      </c>
      <c r="H12" s="52"/>
      <c r="I12" s="26"/>
      <c r="J12" s="49">
        <f t="shared" si="2"/>
        <v>0</v>
      </c>
      <c r="K12" s="49"/>
      <c r="L12" s="50"/>
      <c r="M12" s="49">
        <f t="shared" si="3"/>
        <v>0</v>
      </c>
      <c r="N12" s="52">
        <v>101.9</v>
      </c>
      <c r="O12" s="50">
        <v>18.5</v>
      </c>
      <c r="P12" s="48">
        <f t="shared" si="4"/>
        <v>-83.4</v>
      </c>
      <c r="Q12" s="52"/>
      <c r="R12" s="50">
        <v>5.5</v>
      </c>
      <c r="S12" s="47">
        <f t="shared" si="5"/>
        <v>5.5</v>
      </c>
    </row>
    <row r="13" spans="1:19" x14ac:dyDescent="0.25">
      <c r="A13" s="13">
        <v>8</v>
      </c>
      <c r="B13" s="51" t="s">
        <v>65</v>
      </c>
      <c r="C13" s="46">
        <v>0</v>
      </c>
      <c r="D13" s="46">
        <f t="shared" si="0"/>
        <v>10</v>
      </c>
      <c r="E13" s="52"/>
      <c r="F13" s="52"/>
      <c r="G13" s="48">
        <f t="shared" si="1"/>
        <v>0</v>
      </c>
      <c r="H13" s="52"/>
      <c r="I13" s="26">
        <v>10</v>
      </c>
      <c r="J13" s="49">
        <f t="shared" si="2"/>
        <v>10</v>
      </c>
      <c r="K13" s="49"/>
      <c r="L13" s="50"/>
      <c r="M13" s="49">
        <f t="shared" si="3"/>
        <v>0</v>
      </c>
      <c r="N13" s="52">
        <v>3000</v>
      </c>
      <c r="O13" s="50">
        <v>2100</v>
      </c>
      <c r="P13" s="48">
        <f t="shared" si="4"/>
        <v>-900</v>
      </c>
      <c r="Q13" s="52"/>
      <c r="R13" s="50">
        <v>8</v>
      </c>
      <c r="S13" s="47">
        <f t="shared" si="5"/>
        <v>8</v>
      </c>
    </row>
    <row r="14" spans="1:19" x14ac:dyDescent="0.25">
      <c r="A14" s="13">
        <v>9</v>
      </c>
      <c r="B14" s="51" t="s">
        <v>66</v>
      </c>
      <c r="C14" s="46">
        <v>97.6</v>
      </c>
      <c r="D14" s="46">
        <f t="shared" si="0"/>
        <v>0</v>
      </c>
      <c r="E14" s="52">
        <v>25</v>
      </c>
      <c r="F14" s="52"/>
      <c r="G14" s="48">
        <f t="shared" si="1"/>
        <v>-25</v>
      </c>
      <c r="H14" s="52">
        <v>47.6</v>
      </c>
      <c r="I14" s="26"/>
      <c r="J14" s="49">
        <f t="shared" si="2"/>
        <v>-47.6</v>
      </c>
      <c r="K14" s="49">
        <v>25</v>
      </c>
      <c r="L14" s="50"/>
      <c r="M14" s="49">
        <f t="shared" si="3"/>
        <v>-25</v>
      </c>
      <c r="N14" s="52">
        <v>1580</v>
      </c>
      <c r="O14" s="50">
        <v>726</v>
      </c>
      <c r="P14" s="48">
        <f t="shared" si="4"/>
        <v>-854</v>
      </c>
      <c r="Q14" s="52"/>
      <c r="R14" s="50"/>
      <c r="S14" s="47">
        <f t="shared" si="5"/>
        <v>0</v>
      </c>
    </row>
    <row r="15" spans="1:19" ht="25.5" x14ac:dyDescent="0.25">
      <c r="A15" s="13">
        <v>10</v>
      </c>
      <c r="B15" s="51" t="s">
        <v>67</v>
      </c>
      <c r="C15" s="46">
        <v>0</v>
      </c>
      <c r="D15" s="46">
        <f t="shared" si="0"/>
        <v>0</v>
      </c>
      <c r="E15" s="52"/>
      <c r="F15" s="52"/>
      <c r="G15" s="48">
        <f t="shared" si="1"/>
        <v>0</v>
      </c>
      <c r="H15" s="52"/>
      <c r="I15" s="26"/>
      <c r="J15" s="49">
        <f t="shared" si="2"/>
        <v>0</v>
      </c>
      <c r="K15" s="49"/>
      <c r="L15" s="50"/>
      <c r="M15" s="49">
        <f t="shared" si="3"/>
        <v>0</v>
      </c>
      <c r="N15" s="52">
        <v>139.19999999999999</v>
      </c>
      <c r="O15" s="50">
        <v>107.5</v>
      </c>
      <c r="P15" s="48">
        <f t="shared" si="4"/>
        <v>-31.699999999999989</v>
      </c>
      <c r="Q15" s="52">
        <v>21</v>
      </c>
      <c r="R15" s="50">
        <v>20.2</v>
      </c>
      <c r="S15" s="47">
        <f t="shared" si="5"/>
        <v>-0.80000000000000071</v>
      </c>
    </row>
    <row r="16" spans="1:19" x14ac:dyDescent="0.25">
      <c r="A16" s="13">
        <v>11</v>
      </c>
      <c r="B16" s="51" t="s">
        <v>86</v>
      </c>
      <c r="C16" s="46">
        <v>0</v>
      </c>
      <c r="D16" s="46">
        <f t="shared" si="0"/>
        <v>0</v>
      </c>
      <c r="E16" s="52"/>
      <c r="F16" s="52"/>
      <c r="G16" s="48">
        <f t="shared" si="1"/>
        <v>0</v>
      </c>
      <c r="H16" s="52"/>
      <c r="I16" s="26"/>
      <c r="J16" s="49">
        <f t="shared" si="2"/>
        <v>0</v>
      </c>
      <c r="K16" s="49"/>
      <c r="L16" s="50"/>
      <c r="M16" s="49">
        <f t="shared" si="3"/>
        <v>0</v>
      </c>
      <c r="N16" s="52">
        <v>198.7</v>
      </c>
      <c r="O16" s="50">
        <v>28.6</v>
      </c>
      <c r="P16" s="48">
        <f t="shared" si="4"/>
        <v>-170.1</v>
      </c>
      <c r="Q16" s="52">
        <v>8.9</v>
      </c>
      <c r="R16" s="50"/>
      <c r="S16" s="47">
        <f t="shared" si="5"/>
        <v>-8.9</v>
      </c>
    </row>
    <row r="17" spans="1:19" x14ac:dyDescent="0.25">
      <c r="A17" s="13">
        <v>12</v>
      </c>
      <c r="B17" s="51" t="s">
        <v>87</v>
      </c>
      <c r="C17" s="46">
        <v>0</v>
      </c>
      <c r="D17" s="46">
        <f t="shared" si="0"/>
        <v>0</v>
      </c>
      <c r="E17" s="52"/>
      <c r="F17" s="52">
        <v>0</v>
      </c>
      <c r="G17" s="48">
        <f t="shared" si="1"/>
        <v>0</v>
      </c>
      <c r="H17" s="52"/>
      <c r="I17" s="26">
        <v>0</v>
      </c>
      <c r="J17" s="49">
        <f t="shared" si="2"/>
        <v>0</v>
      </c>
      <c r="K17" s="49"/>
      <c r="L17" s="50"/>
      <c r="M17" s="49">
        <f t="shared" si="3"/>
        <v>0</v>
      </c>
      <c r="N17" s="52">
        <v>3200</v>
      </c>
      <c r="O17" s="50">
        <v>3130</v>
      </c>
      <c r="P17" s="48">
        <f t="shared" si="4"/>
        <v>-70</v>
      </c>
      <c r="Q17" s="52">
        <v>0</v>
      </c>
      <c r="R17" s="50"/>
      <c r="S17" s="47">
        <f t="shared" si="5"/>
        <v>0</v>
      </c>
    </row>
    <row r="18" spans="1:19" x14ac:dyDescent="0.25">
      <c r="A18" s="13">
        <v>13</v>
      </c>
      <c r="B18" s="51" t="s">
        <v>68</v>
      </c>
      <c r="C18" s="46">
        <v>0</v>
      </c>
      <c r="D18" s="46">
        <f t="shared" si="0"/>
        <v>5.2</v>
      </c>
      <c r="E18" s="52"/>
      <c r="F18" s="52">
        <v>4</v>
      </c>
      <c r="G18" s="48">
        <f t="shared" si="1"/>
        <v>4</v>
      </c>
      <c r="H18" s="52"/>
      <c r="I18" s="26">
        <v>1.2</v>
      </c>
      <c r="J18" s="49">
        <f t="shared" si="2"/>
        <v>1.2</v>
      </c>
      <c r="K18" s="49"/>
      <c r="L18" s="50"/>
      <c r="M18" s="49">
        <f t="shared" si="3"/>
        <v>0</v>
      </c>
      <c r="N18" s="52">
        <v>5500</v>
      </c>
      <c r="O18" s="50">
        <v>3875</v>
      </c>
      <c r="P18" s="48">
        <f t="shared" si="4"/>
        <v>-1625</v>
      </c>
      <c r="Q18" s="52"/>
      <c r="R18" s="50">
        <v>20</v>
      </c>
      <c r="S18" s="47">
        <f t="shared" si="5"/>
        <v>20</v>
      </c>
    </row>
    <row r="19" spans="1:19" x14ac:dyDescent="0.25">
      <c r="A19" s="13">
        <v>14</v>
      </c>
      <c r="B19" s="51" t="s">
        <v>69</v>
      </c>
      <c r="C19" s="46">
        <v>2339.5</v>
      </c>
      <c r="D19" s="46">
        <f t="shared" si="0"/>
        <v>3361</v>
      </c>
      <c r="E19" s="52">
        <v>285</v>
      </c>
      <c r="F19" s="52">
        <v>500</v>
      </c>
      <c r="G19" s="48">
        <f t="shared" si="1"/>
        <v>215</v>
      </c>
      <c r="H19" s="52">
        <v>1494.5</v>
      </c>
      <c r="I19" s="26">
        <v>1617</v>
      </c>
      <c r="J19" s="49">
        <f t="shared" si="2"/>
        <v>122.5</v>
      </c>
      <c r="K19" s="49">
        <v>560</v>
      </c>
      <c r="L19" s="50">
        <v>1244</v>
      </c>
      <c r="M19" s="49">
        <f t="shared" si="3"/>
        <v>684</v>
      </c>
      <c r="N19" s="52">
        <v>137</v>
      </c>
      <c r="O19" s="50">
        <v>2000</v>
      </c>
      <c r="P19" s="48">
        <f t="shared" si="4"/>
        <v>1863</v>
      </c>
      <c r="Q19" s="52"/>
      <c r="R19" s="50"/>
      <c r="S19" s="47">
        <f t="shared" si="5"/>
        <v>0</v>
      </c>
    </row>
    <row r="20" spans="1:19" x14ac:dyDescent="0.25">
      <c r="A20" s="13">
        <v>15</v>
      </c>
      <c r="B20" s="51" t="s">
        <v>88</v>
      </c>
      <c r="C20" s="46">
        <v>0</v>
      </c>
      <c r="D20" s="46">
        <f t="shared" si="0"/>
        <v>0</v>
      </c>
      <c r="E20" s="52"/>
      <c r="F20" s="52"/>
      <c r="G20" s="48">
        <f t="shared" si="1"/>
        <v>0</v>
      </c>
      <c r="H20" s="52"/>
      <c r="I20" s="26"/>
      <c r="J20" s="49">
        <f t="shared" si="2"/>
        <v>0</v>
      </c>
      <c r="K20" s="49"/>
      <c r="L20" s="50"/>
      <c r="M20" s="49">
        <f t="shared" si="3"/>
        <v>0</v>
      </c>
      <c r="N20" s="52">
        <v>18</v>
      </c>
      <c r="O20" s="50">
        <v>30</v>
      </c>
      <c r="P20" s="48">
        <f t="shared" si="4"/>
        <v>12</v>
      </c>
      <c r="Q20" s="52"/>
      <c r="R20" s="50"/>
      <c r="S20" s="47">
        <f t="shared" si="5"/>
        <v>0</v>
      </c>
    </row>
    <row r="21" spans="1:19" x14ac:dyDescent="0.25">
      <c r="A21" s="13">
        <v>16</v>
      </c>
      <c r="B21" s="51" t="s">
        <v>70</v>
      </c>
      <c r="C21" s="46">
        <v>45.6</v>
      </c>
      <c r="D21" s="46">
        <f t="shared" si="0"/>
        <v>0</v>
      </c>
      <c r="E21" s="52">
        <v>19</v>
      </c>
      <c r="F21" s="52"/>
      <c r="G21" s="48">
        <f t="shared" si="1"/>
        <v>-19</v>
      </c>
      <c r="H21" s="52">
        <v>6.6</v>
      </c>
      <c r="I21" s="26"/>
      <c r="J21" s="49">
        <f t="shared" si="2"/>
        <v>-6.6</v>
      </c>
      <c r="K21" s="49">
        <v>20</v>
      </c>
      <c r="L21" s="50"/>
      <c r="M21" s="49">
        <f t="shared" si="3"/>
        <v>-20</v>
      </c>
      <c r="N21" s="52">
        <v>200</v>
      </c>
      <c r="O21" s="50">
        <v>560</v>
      </c>
      <c r="P21" s="48">
        <f t="shared" si="4"/>
        <v>360</v>
      </c>
      <c r="Q21" s="52">
        <v>10</v>
      </c>
      <c r="R21" s="50">
        <v>5</v>
      </c>
      <c r="S21" s="47">
        <f t="shared" si="5"/>
        <v>-5</v>
      </c>
    </row>
    <row r="22" spans="1:19" ht="25.5" x14ac:dyDescent="0.25">
      <c r="A22" s="13">
        <v>17</v>
      </c>
      <c r="B22" s="51" t="s">
        <v>71</v>
      </c>
      <c r="C22" s="46">
        <v>143.9</v>
      </c>
      <c r="D22" s="46">
        <f t="shared" si="0"/>
        <v>12.4</v>
      </c>
      <c r="E22" s="52">
        <v>84.5</v>
      </c>
      <c r="F22" s="52">
        <v>1.6</v>
      </c>
      <c r="G22" s="48">
        <f t="shared" si="1"/>
        <v>-82.9</v>
      </c>
      <c r="H22" s="52">
        <v>59.4</v>
      </c>
      <c r="I22" s="26">
        <v>10.8</v>
      </c>
      <c r="J22" s="49">
        <f t="shared" si="2"/>
        <v>-48.599999999999994</v>
      </c>
      <c r="K22" s="49"/>
      <c r="L22" s="50"/>
      <c r="M22" s="49">
        <f t="shared" si="3"/>
        <v>0</v>
      </c>
      <c r="N22" s="52">
        <v>1500</v>
      </c>
      <c r="O22" s="50">
        <v>2000</v>
      </c>
      <c r="P22" s="48">
        <f t="shared" si="4"/>
        <v>500</v>
      </c>
      <c r="Q22" s="52"/>
      <c r="R22" s="50"/>
      <c r="S22" s="47">
        <f t="shared" si="5"/>
        <v>0</v>
      </c>
    </row>
    <row r="23" spans="1:19" ht="15.75" thickBot="1" x14ac:dyDescent="0.3">
      <c r="A23" s="13"/>
      <c r="B23" s="53" t="s">
        <v>72</v>
      </c>
      <c r="C23" s="46">
        <v>6006.6</v>
      </c>
      <c r="D23" s="46">
        <f t="shared" si="0"/>
        <v>7329.7000000000007</v>
      </c>
      <c r="E23" s="54">
        <v>1791.5</v>
      </c>
      <c r="F23" s="54">
        <v>1819.9</v>
      </c>
      <c r="G23" s="48">
        <f t="shared" si="1"/>
        <v>28.400000000000091</v>
      </c>
      <c r="H23" s="54">
        <v>3610.1</v>
      </c>
      <c r="I23" s="55">
        <v>4242.7</v>
      </c>
      <c r="J23" s="49">
        <f t="shared" si="2"/>
        <v>632.59999999999991</v>
      </c>
      <c r="K23" s="56">
        <v>605</v>
      </c>
      <c r="L23" s="57">
        <v>1267.0999999999999</v>
      </c>
      <c r="M23" s="49">
        <f t="shared" si="3"/>
        <v>662.09999999999991</v>
      </c>
      <c r="N23" s="54">
        <v>32106.800000000003</v>
      </c>
      <c r="O23" s="57">
        <v>41232.6</v>
      </c>
      <c r="P23" s="48">
        <f t="shared" si="4"/>
        <v>9125.7999999999956</v>
      </c>
      <c r="Q23" s="54">
        <f>SUM(Q6:Q22)</f>
        <v>39.9</v>
      </c>
      <c r="R23" s="57">
        <v>261.7</v>
      </c>
      <c r="S23" s="47">
        <f t="shared" si="5"/>
        <v>221.79999999999998</v>
      </c>
    </row>
    <row r="24" spans="1:19" ht="15.75" thickTop="1" x14ac:dyDescent="0.2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x14ac:dyDescent="0.25">
      <c r="A25" s="1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</sheetData>
  <mergeCells count="13">
    <mergeCell ref="S4:S5"/>
    <mergeCell ref="J4:J5"/>
    <mergeCell ref="K4:L4"/>
    <mergeCell ref="M4:M5"/>
    <mergeCell ref="N4:O4"/>
    <mergeCell ref="P4:P5"/>
    <mergeCell ref="Q4:R4"/>
    <mergeCell ref="C2:H2"/>
    <mergeCell ref="A4:A5"/>
    <mergeCell ref="C4:D4"/>
    <mergeCell ref="E4:F4"/>
    <mergeCell ref="G4:G5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XAA une</vt:lpstr>
      <vt:lpstr>tarialalt</vt:lpstr>
      <vt:lpstr>urgats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Munkhzolboo</dc:creator>
  <cp:lastModifiedBy>Munkhzolboo</cp:lastModifiedBy>
  <dcterms:created xsi:type="dcterms:W3CDTF">2017-09-25T08:19:08Z</dcterms:created>
  <dcterms:modified xsi:type="dcterms:W3CDTF">2017-09-25T08:20:55Z</dcterms:modified>
</cp:coreProperties>
</file>